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20" windowHeight="3885"/>
  </bookViews>
  <sheets>
    <sheet name="URGENCIA REAL" sheetId="2" r:id="rId1"/>
  </sheets>
  <calcPr calcId="124519"/>
</workbook>
</file>

<file path=xl/calcChain.xml><?xml version="1.0" encoding="utf-8"?>
<calcChain xmlns="http://schemas.openxmlformats.org/spreadsheetml/2006/main">
  <c r="N1" i="2"/>
  <c r="N43"/>
  <c r="N42"/>
  <c r="N41"/>
  <c r="N40"/>
  <c r="N36"/>
  <c r="N35"/>
  <c r="N34"/>
  <c r="N27"/>
  <c r="N28"/>
  <c r="N29"/>
  <c r="N30"/>
  <c r="N26"/>
  <c r="N25"/>
  <c r="N24"/>
  <c r="N23"/>
  <c r="N22"/>
  <c r="N5"/>
  <c r="N6"/>
  <c r="N7"/>
  <c r="N8"/>
  <c r="N9"/>
  <c r="N10"/>
  <c r="N11"/>
  <c r="N12"/>
  <c r="N13"/>
  <c r="N14"/>
  <c r="N15"/>
  <c r="N16"/>
  <c r="N17"/>
  <c r="N18"/>
  <c r="N4"/>
  <c r="D4"/>
  <c r="B12" l="1"/>
  <c r="B4" s="1"/>
  <c r="C4"/>
  <c r="C40"/>
  <c r="D40"/>
  <c r="D1" s="1"/>
  <c r="E40"/>
  <c r="E1" s="1"/>
  <c r="F40"/>
  <c r="G40"/>
  <c r="H40"/>
  <c r="I40"/>
  <c r="J40"/>
  <c r="K40"/>
  <c r="L40"/>
  <c r="M40"/>
  <c r="B40"/>
  <c r="C34"/>
  <c r="D34"/>
  <c r="E34"/>
  <c r="F34"/>
  <c r="G34"/>
  <c r="H34"/>
  <c r="I34"/>
  <c r="J34"/>
  <c r="K34"/>
  <c r="L34"/>
  <c r="M34"/>
  <c r="B34"/>
  <c r="C25"/>
  <c r="D25"/>
  <c r="E25"/>
  <c r="F25"/>
  <c r="G25"/>
  <c r="H25"/>
  <c r="I25"/>
  <c r="J25"/>
  <c r="K25"/>
  <c r="L25"/>
  <c r="M25"/>
  <c r="B25"/>
  <c r="C22"/>
  <c r="D22"/>
  <c r="E22"/>
  <c r="F22"/>
  <c r="G22"/>
  <c r="H22"/>
  <c r="I22"/>
  <c r="J22"/>
  <c r="K22"/>
  <c r="L22"/>
  <c r="M22"/>
  <c r="B22"/>
  <c r="C12"/>
  <c r="D12"/>
  <c r="E12"/>
  <c r="E4" s="1"/>
  <c r="F12"/>
  <c r="G12"/>
  <c r="H12"/>
  <c r="I12"/>
  <c r="J12"/>
  <c r="K12"/>
  <c r="L12"/>
  <c r="M12"/>
  <c r="C5"/>
  <c r="D5"/>
  <c r="E5"/>
  <c r="F5"/>
  <c r="G5"/>
  <c r="H5"/>
  <c r="I5"/>
  <c r="J5"/>
  <c r="K5"/>
  <c r="L5"/>
  <c r="M5"/>
  <c r="B5"/>
  <c r="M4" l="1"/>
  <c r="M1"/>
  <c r="F1"/>
  <c r="L4"/>
  <c r="L1"/>
  <c r="K4"/>
  <c r="K1"/>
  <c r="J4"/>
  <c r="I4"/>
  <c r="I1"/>
  <c r="H4"/>
  <c r="H1"/>
  <c r="G4"/>
  <c r="G1"/>
  <c r="F4"/>
  <c r="C1"/>
  <c r="B1"/>
  <c r="J1"/>
</calcChain>
</file>

<file path=xl/sharedStrings.xml><?xml version="1.0" encoding="utf-8"?>
<sst xmlns="http://schemas.openxmlformats.org/spreadsheetml/2006/main" count="131" uniqueCount="44">
  <si>
    <t>CONSULTAS RED DE URGENCIAS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</si>
  <si>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</si>
  <si>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</si>
  <si>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</si>
  <si>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</si>
  <si>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</si>
  <si>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</si>
  <si>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</si>
  <si>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</si>
  <si>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</si>
  <si>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</si>
  <si>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</si>
  <si>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</si>
  <si>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</t>
  </si>
  <si>
    <t>C1</t>
  </si>
  <si>
    <t>C2</t>
  </si>
  <si>
    <t>C3</t>
  </si>
  <si>
    <t>C4</t>
  </si>
  <si>
    <t>C5</t>
  </si>
  <si>
    <t>SUR RINCONADA</t>
  </si>
  <si>
    <t>ESTABLECIMIENTO</t>
  </si>
  <si>
    <t>ENERO</t>
  </si>
  <si>
    <t>FEBRERO</t>
  </si>
  <si>
    <t>MARZO</t>
  </si>
  <si>
    <t>ABRIL</t>
  </si>
  <si>
    <t>MAYO</t>
  </si>
  <si>
    <t>JUNIO</t>
  </si>
  <si>
    <t>HOSCA</t>
  </si>
  <si>
    <t>HOSLA</t>
  </si>
  <si>
    <t>LLAY LLAY</t>
  </si>
  <si>
    <t>PUTAENDO</t>
  </si>
  <si>
    <t>PHILIPPE PINEL</t>
  </si>
  <si>
    <t>SERVICIOS DE EMERGENCIAS</t>
  </si>
  <si>
    <t>Sin Categorización</t>
  </si>
  <si>
    <t>TOTAL SAPU</t>
  </si>
  <si>
    <t>SAPU SEGISMUNDO</t>
  </si>
  <si>
    <t>SAPU CENTENARIO</t>
  </si>
  <si>
    <t>TOTAL SUR</t>
  </si>
  <si>
    <t>SUR SAN ESTEBAN</t>
  </si>
  <si>
    <t>SUR CALLE LARGA</t>
  </si>
  <si>
    <t>SUR CATEMU</t>
  </si>
  <si>
    <t>SUR STA MARIA</t>
  </si>
  <si>
    <t>TOTAL UEH</t>
  </si>
  <si>
    <t>TOTAL SU</t>
  </si>
</sst>
</file>

<file path=xl/styles.xml><?xml version="1.0" encoding="utf-8"?>
<styleSheet xmlns="http://schemas.openxmlformats.org/spreadsheetml/2006/main">
  <numFmts count="1">
    <numFmt numFmtId="164" formatCode="#,##0_)"/>
  </numFmts>
  <fonts count="1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53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5" borderId="19" applyBorder="0">
      <protection locked="0"/>
    </xf>
    <xf numFmtId="0" fontId="11" fillId="0" borderId="0"/>
  </cellStyleXfs>
  <cellXfs count="76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6" xfId="0" applyBorder="1"/>
    <xf numFmtId="3" fontId="0" fillId="0" borderId="7" xfId="0" applyNumberFormat="1" applyBorder="1"/>
    <xf numFmtId="0" fontId="0" fillId="0" borderId="7" xfId="0" applyBorder="1"/>
    <xf numFmtId="0" fontId="0" fillId="0" borderId="3" xfId="0" applyBorder="1"/>
    <xf numFmtId="0" fontId="4" fillId="4" borderId="0" xfId="0" applyFont="1" applyFill="1" applyAlignment="1">
      <alignment horizontal="center"/>
    </xf>
    <xf numFmtId="3" fontId="0" fillId="0" borderId="0" xfId="0" applyNumberFormat="1"/>
    <xf numFmtId="0" fontId="3" fillId="3" borderId="8" xfId="0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indent="1"/>
    </xf>
    <xf numFmtId="3" fontId="1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 applyAlignment="1">
      <alignment horizontal="center" wrapText="1"/>
    </xf>
    <xf numFmtId="3" fontId="5" fillId="0" borderId="3" xfId="0" applyNumberFormat="1" applyFont="1" applyBorder="1"/>
    <xf numFmtId="3" fontId="6" fillId="0" borderId="3" xfId="0" applyNumberFormat="1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2" xfId="0" applyFont="1" applyBorder="1"/>
    <xf numFmtId="0" fontId="6" fillId="0" borderId="2" xfId="0" applyFont="1" applyBorder="1"/>
    <xf numFmtId="0" fontId="3" fillId="3" borderId="5" xfId="0" applyFont="1" applyFill="1" applyBorder="1" applyAlignment="1">
      <alignment horizontal="left" indent="1"/>
    </xf>
    <xf numFmtId="3" fontId="1" fillId="4" borderId="3" xfId="0" applyNumberFormat="1" applyFont="1" applyFill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5" fillId="0" borderId="2" xfId="0" applyNumberFormat="1" applyFont="1" applyBorder="1"/>
    <xf numFmtId="3" fontId="5" fillId="0" borderId="4" xfId="0" applyNumberFormat="1" applyFont="1" applyBorder="1"/>
    <xf numFmtId="0" fontId="5" fillId="0" borderId="1" xfId="0" applyFont="1" applyBorder="1"/>
    <xf numFmtId="3" fontId="0" fillId="0" borderId="13" xfId="0" applyNumberFormat="1" applyBorder="1"/>
    <xf numFmtId="0" fontId="3" fillId="3" borderId="10" xfId="0" applyFont="1" applyFill="1" applyBorder="1"/>
    <xf numFmtId="0" fontId="3" fillId="3" borderId="1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0" fontId="0" fillId="2" borderId="0" xfId="0" applyFill="1"/>
    <xf numFmtId="0" fontId="8" fillId="0" borderId="3" xfId="0" applyFont="1" applyBorder="1"/>
    <xf numFmtId="0" fontId="8" fillId="0" borderId="3" xfId="0" applyFont="1" applyFill="1" applyBorder="1"/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3" fontId="0" fillId="0" borderId="10" xfId="0" applyNumberFormat="1" applyBorder="1"/>
    <xf numFmtId="3" fontId="6" fillId="0" borderId="3" xfId="0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0" fillId="0" borderId="15" xfId="0" applyNumberFormat="1" applyBorder="1"/>
    <xf numFmtId="3" fontId="0" fillId="0" borderId="5" xfId="0" applyNumberFormat="1" applyBorder="1"/>
    <xf numFmtId="0" fontId="0" fillId="0" borderId="14" xfId="0" applyBorder="1"/>
    <xf numFmtId="3" fontId="8" fillId="0" borderId="1" xfId="0" applyNumberFormat="1" applyFont="1" applyBorder="1"/>
    <xf numFmtId="3" fontId="0" fillId="0" borderId="17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9" fillId="0" borderId="1" xfId="0" applyNumberFormat="1" applyFont="1" applyFill="1" applyBorder="1" applyAlignment="1">
      <alignment horizontal="right"/>
    </xf>
    <xf numFmtId="0" fontId="0" fillId="0" borderId="15" xfId="0" applyBorder="1"/>
    <xf numFmtId="3" fontId="0" fillId="0" borderId="18" xfId="0" applyNumberFormat="1" applyBorder="1"/>
    <xf numFmtId="0" fontId="0" fillId="0" borderId="1" xfId="0" applyBorder="1"/>
    <xf numFmtId="0" fontId="0" fillId="0" borderId="10" xfId="0" applyBorder="1"/>
    <xf numFmtId="3" fontId="10" fillId="0" borderId="17" xfId="0" applyNumberFormat="1" applyFont="1" applyBorder="1"/>
    <xf numFmtId="3" fontId="8" fillId="0" borderId="17" xfId="0" applyNumberFormat="1" applyFont="1" applyBorder="1"/>
    <xf numFmtId="3" fontId="8" fillId="0" borderId="10" xfId="0" applyNumberFormat="1" applyFont="1" applyFill="1" applyBorder="1"/>
    <xf numFmtId="3" fontId="0" fillId="0" borderId="17" xfId="0" applyNumberFormat="1" applyFill="1" applyBorder="1"/>
    <xf numFmtId="3" fontId="0" fillId="0" borderId="20" xfId="0" applyNumberFormat="1" applyBorder="1"/>
    <xf numFmtId="3" fontId="0" fillId="0" borderId="21" xfId="0" applyNumberFormat="1" applyBorder="1"/>
    <xf numFmtId="164" fontId="12" fillId="0" borderId="15" xfId="1" applyNumberFormat="1" applyFont="1" applyFill="1" applyBorder="1" applyAlignment="1" applyProtection="1"/>
    <xf numFmtId="164" fontId="12" fillId="0" borderId="1" xfId="1" applyNumberFormat="1" applyFont="1" applyFill="1" applyBorder="1" applyAlignment="1" applyProtection="1"/>
    <xf numFmtId="164" fontId="12" fillId="0" borderId="10" xfId="1" applyNumberFormat="1" applyFont="1" applyFill="1" applyBorder="1" applyAlignment="1" applyProtection="1"/>
    <xf numFmtId="0" fontId="6" fillId="0" borderId="3" xfId="0" applyFont="1" applyBorder="1"/>
    <xf numFmtId="0" fontId="6" fillId="0" borderId="3" xfId="2" applyFont="1" applyBorder="1"/>
    <xf numFmtId="0" fontId="6" fillId="0" borderId="4" xfId="2" applyFont="1" applyBorder="1"/>
    <xf numFmtId="0" fontId="9" fillId="0" borderId="3" xfId="2" applyFont="1" applyBorder="1"/>
  </cellXfs>
  <cellStyles count="3">
    <cellStyle name="Escribir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N1" sqref="N1"/>
    </sheetView>
  </sheetViews>
  <sheetFormatPr baseColWidth="10" defaultRowHeight="15"/>
  <cols>
    <col min="1" max="1" width="25.7109375" bestFit="1" customWidth="1"/>
  </cols>
  <sheetData>
    <row r="1" spans="1:14" ht="15.75" thickBot="1">
      <c r="A1" s="10">
        <v>2013</v>
      </c>
      <c r="B1" s="11">
        <f>+B22+B25+B34+B40</f>
        <v>27767</v>
      </c>
      <c r="C1" s="11">
        <f t="shared" ref="C1:L1" si="0">+C22+C25+C34+C40</f>
        <v>24761</v>
      </c>
      <c r="D1" s="11">
        <f>+D22+D25+D34+D40</f>
        <v>30925</v>
      </c>
      <c r="E1" s="11">
        <f>+E22+E25+E34+E40</f>
        <v>31469</v>
      </c>
      <c r="F1" s="11">
        <f t="shared" si="0"/>
        <v>29099</v>
      </c>
      <c r="G1" s="11">
        <f t="shared" si="0"/>
        <v>28908</v>
      </c>
      <c r="H1" s="11">
        <f t="shared" si="0"/>
        <v>28527</v>
      </c>
      <c r="I1" s="11">
        <f t="shared" si="0"/>
        <v>32154</v>
      </c>
      <c r="J1" s="11">
        <f t="shared" si="0"/>
        <v>29478</v>
      </c>
      <c r="K1" s="11">
        <f t="shared" si="0"/>
        <v>30186</v>
      </c>
      <c r="L1" s="11">
        <f t="shared" si="0"/>
        <v>29101</v>
      </c>
      <c r="M1" s="11">
        <f>+M22+M25+M34+M40</f>
        <v>28079</v>
      </c>
      <c r="N1" s="11">
        <f>+N22+N25+N34+N40</f>
        <v>350454</v>
      </c>
    </row>
    <row r="2" spans="1:14" ht="1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4" ht="15.75" thickBot="1">
      <c r="A3" s="1"/>
      <c r="B3" s="3" t="s">
        <v>13</v>
      </c>
      <c r="C3" s="3" t="s">
        <v>13</v>
      </c>
      <c r="D3" s="3" t="s">
        <v>13</v>
      </c>
      <c r="E3" s="3" t="s">
        <v>13</v>
      </c>
      <c r="F3" s="3" t="s">
        <v>13</v>
      </c>
      <c r="G3" s="3" t="s">
        <v>13</v>
      </c>
      <c r="H3" s="3" t="s">
        <v>13</v>
      </c>
      <c r="I3" s="3" t="s">
        <v>13</v>
      </c>
      <c r="J3" s="3" t="s">
        <v>13</v>
      </c>
      <c r="K3" s="3" t="s">
        <v>13</v>
      </c>
      <c r="L3" s="3" t="s">
        <v>13</v>
      </c>
      <c r="M3" s="3" t="s">
        <v>13</v>
      </c>
    </row>
    <row r="4" spans="1:14" ht="15.75" thickBot="1">
      <c r="A4" s="12" t="s">
        <v>32</v>
      </c>
      <c r="B4" s="13">
        <f>+B5+B12</f>
        <v>12707</v>
      </c>
      <c r="C4" s="45">
        <f t="shared" ref="C4:M4" si="1">+C5+C12</f>
        <v>11499</v>
      </c>
      <c r="D4" s="45">
        <f>+D5+D12</f>
        <v>13950</v>
      </c>
      <c r="E4" s="45">
        <f t="shared" si="1"/>
        <v>14227</v>
      </c>
      <c r="F4" s="45">
        <f t="shared" si="1"/>
        <v>13127</v>
      </c>
      <c r="G4" s="45">
        <f t="shared" si="1"/>
        <v>12660</v>
      </c>
      <c r="H4" s="45">
        <f t="shared" si="1"/>
        <v>12429</v>
      </c>
      <c r="I4" s="45">
        <f t="shared" si="1"/>
        <v>13670</v>
      </c>
      <c r="J4" s="45">
        <f t="shared" si="1"/>
        <v>12656</v>
      </c>
      <c r="K4" s="45">
        <f t="shared" si="1"/>
        <v>13454</v>
      </c>
      <c r="L4" s="45">
        <f t="shared" si="1"/>
        <v>12904</v>
      </c>
      <c r="M4" s="45">
        <f t="shared" si="1"/>
        <v>12873</v>
      </c>
      <c r="N4" s="11">
        <f>SUM(B4:M4)</f>
        <v>156156</v>
      </c>
    </row>
    <row r="5" spans="1:14" ht="15.75" thickBot="1">
      <c r="A5" s="15" t="s">
        <v>28</v>
      </c>
      <c r="B5" s="16">
        <f>+B6+B7+B8+B9+B10+B11</f>
        <v>6954</v>
      </c>
      <c r="C5" s="16">
        <f t="shared" ref="C5:M5" si="2">+C6+C7+C8+C9+C10+C11</f>
        <v>6103</v>
      </c>
      <c r="D5" s="16">
        <f t="shared" si="2"/>
        <v>7741</v>
      </c>
      <c r="E5" s="16">
        <f t="shared" si="2"/>
        <v>8099</v>
      </c>
      <c r="F5" s="16">
        <f t="shared" si="2"/>
        <v>7425</v>
      </c>
      <c r="G5" s="16">
        <f t="shared" si="2"/>
        <v>7156</v>
      </c>
      <c r="H5" s="16">
        <f t="shared" si="2"/>
        <v>7156</v>
      </c>
      <c r="I5" s="16">
        <f t="shared" si="2"/>
        <v>7614</v>
      </c>
      <c r="J5" s="16">
        <f t="shared" si="2"/>
        <v>7207</v>
      </c>
      <c r="K5" s="16">
        <f t="shared" si="2"/>
        <v>7752</v>
      </c>
      <c r="L5" s="16">
        <f t="shared" si="2"/>
        <v>7287</v>
      </c>
      <c r="M5" s="16">
        <f t="shared" si="2"/>
        <v>7078</v>
      </c>
      <c r="N5" s="11">
        <f t="shared" ref="N5:N18" si="3">SUM(B5:M5)</f>
        <v>87572</v>
      </c>
    </row>
    <row r="6" spans="1:14" ht="15.75" thickBot="1">
      <c r="A6" s="17" t="s">
        <v>14</v>
      </c>
      <c r="B6" s="43">
        <v>5</v>
      </c>
      <c r="C6" s="18">
        <v>10</v>
      </c>
      <c r="D6" s="18">
        <v>2</v>
      </c>
      <c r="E6" s="18">
        <v>7</v>
      </c>
      <c r="F6" s="43">
        <v>6</v>
      </c>
      <c r="G6" s="18">
        <v>7</v>
      </c>
      <c r="H6" s="46">
        <v>10</v>
      </c>
      <c r="I6" s="18">
        <v>11</v>
      </c>
      <c r="J6" s="19">
        <v>9</v>
      </c>
      <c r="K6" s="72">
        <v>7</v>
      </c>
      <c r="L6" s="19">
        <v>12</v>
      </c>
      <c r="M6" s="73">
        <v>14</v>
      </c>
      <c r="N6" s="11">
        <f t="shared" si="3"/>
        <v>100</v>
      </c>
    </row>
    <row r="7" spans="1:14" ht="15.75" thickBot="1">
      <c r="A7" s="20" t="s">
        <v>15</v>
      </c>
      <c r="B7" s="43">
        <v>71</v>
      </c>
      <c r="C7" s="18">
        <v>61</v>
      </c>
      <c r="D7" s="18">
        <v>83</v>
      </c>
      <c r="E7" s="18">
        <v>107</v>
      </c>
      <c r="F7" s="43">
        <v>107</v>
      </c>
      <c r="G7" s="18">
        <v>101</v>
      </c>
      <c r="H7" s="46">
        <v>140</v>
      </c>
      <c r="I7" s="18">
        <v>203</v>
      </c>
      <c r="J7" s="19">
        <v>131</v>
      </c>
      <c r="K7" s="72">
        <v>144</v>
      </c>
      <c r="L7" s="19">
        <v>101</v>
      </c>
      <c r="M7" s="73">
        <v>106</v>
      </c>
      <c r="N7" s="11">
        <f t="shared" si="3"/>
        <v>1355</v>
      </c>
    </row>
    <row r="8" spans="1:14" ht="15.75" thickBot="1">
      <c r="A8" s="20" t="s">
        <v>16</v>
      </c>
      <c r="B8" s="44">
        <v>2286</v>
      </c>
      <c r="C8" s="18">
        <v>1902</v>
      </c>
      <c r="D8" s="18">
        <v>2310</v>
      </c>
      <c r="E8" s="18">
        <v>2310</v>
      </c>
      <c r="F8" s="44">
        <v>2255</v>
      </c>
      <c r="G8" s="18">
        <v>2072</v>
      </c>
      <c r="H8" s="22">
        <v>2206</v>
      </c>
      <c r="I8" s="18">
        <v>2298</v>
      </c>
      <c r="J8" s="21">
        <v>2145</v>
      </c>
      <c r="K8" s="72">
        <v>2283</v>
      </c>
      <c r="L8" s="21">
        <v>2147</v>
      </c>
      <c r="M8" s="73">
        <v>2100</v>
      </c>
      <c r="N8" s="11">
        <f t="shared" si="3"/>
        <v>26314</v>
      </c>
    </row>
    <row r="9" spans="1:14" ht="15.75" thickBot="1">
      <c r="A9" s="20" t="s">
        <v>17</v>
      </c>
      <c r="B9" s="44">
        <v>4547</v>
      </c>
      <c r="C9" s="18">
        <v>4018</v>
      </c>
      <c r="D9" s="18">
        <v>5109</v>
      </c>
      <c r="E9" s="18">
        <v>5403</v>
      </c>
      <c r="F9" s="44">
        <v>4894</v>
      </c>
      <c r="G9" s="18">
        <v>4720</v>
      </c>
      <c r="H9" s="22">
        <v>4462</v>
      </c>
      <c r="I9" s="18">
        <v>4769</v>
      </c>
      <c r="J9" s="21">
        <v>4599</v>
      </c>
      <c r="K9" s="72">
        <v>4866</v>
      </c>
      <c r="L9" s="21">
        <v>4554</v>
      </c>
      <c r="M9" s="73">
        <v>4487</v>
      </c>
      <c r="N9" s="11">
        <f t="shared" si="3"/>
        <v>56428</v>
      </c>
    </row>
    <row r="10" spans="1:14" ht="15.75" thickBot="1">
      <c r="A10" s="20" t="s">
        <v>18</v>
      </c>
      <c r="B10" s="43">
        <v>45</v>
      </c>
      <c r="C10" s="18">
        <v>112</v>
      </c>
      <c r="D10" s="18">
        <v>237</v>
      </c>
      <c r="E10" s="18">
        <v>272</v>
      </c>
      <c r="F10" s="43">
        <v>163</v>
      </c>
      <c r="G10" s="18">
        <v>256</v>
      </c>
      <c r="H10" s="46">
        <v>338</v>
      </c>
      <c r="I10" s="18">
        <v>333</v>
      </c>
      <c r="J10" s="23">
        <v>323</v>
      </c>
      <c r="K10" s="24">
        <v>452</v>
      </c>
      <c r="L10" s="23">
        <v>473</v>
      </c>
      <c r="M10" s="74">
        <v>371</v>
      </c>
      <c r="N10" s="11">
        <f t="shared" si="3"/>
        <v>3375</v>
      </c>
    </row>
    <row r="11" spans="1:14" ht="15.75" thickBot="1">
      <c r="A11" s="25" t="s">
        <v>33</v>
      </c>
      <c r="B11" s="18"/>
      <c r="C11" s="18">
        <v>0</v>
      </c>
      <c r="D11" s="18"/>
      <c r="E11" s="18"/>
      <c r="F11" s="43"/>
      <c r="G11" s="18"/>
      <c r="H11" s="18"/>
      <c r="I11" s="18"/>
      <c r="J11" s="26"/>
      <c r="K11" s="27"/>
      <c r="L11" s="26"/>
      <c r="M11" s="26"/>
      <c r="N11" s="11">
        <f t="shared" si="3"/>
        <v>0</v>
      </c>
    </row>
    <row r="12" spans="1:14" ht="15.75" thickBot="1">
      <c r="A12" s="28" t="s">
        <v>27</v>
      </c>
      <c r="B12" s="29">
        <f>+B13+B14+B15+B16+B17+B18</f>
        <v>5753</v>
      </c>
      <c r="C12" s="29">
        <f t="shared" ref="C12:M12" si="4">+C13+C14+C15+C16+C17+C18</f>
        <v>5396</v>
      </c>
      <c r="D12" s="29">
        <f t="shared" si="4"/>
        <v>6209</v>
      </c>
      <c r="E12" s="29">
        <f t="shared" si="4"/>
        <v>6128</v>
      </c>
      <c r="F12" s="29">
        <f t="shared" si="4"/>
        <v>5702</v>
      </c>
      <c r="G12" s="29">
        <f t="shared" si="4"/>
        <v>5504</v>
      </c>
      <c r="H12" s="29">
        <f t="shared" si="4"/>
        <v>5273</v>
      </c>
      <c r="I12" s="29">
        <f t="shared" si="4"/>
        <v>6056</v>
      </c>
      <c r="J12" s="29">
        <f t="shared" si="4"/>
        <v>5449</v>
      </c>
      <c r="K12" s="29">
        <f t="shared" si="4"/>
        <v>5702</v>
      </c>
      <c r="L12" s="29">
        <f t="shared" si="4"/>
        <v>5617</v>
      </c>
      <c r="M12" s="29">
        <f t="shared" si="4"/>
        <v>5795</v>
      </c>
      <c r="N12" s="11">
        <f t="shared" si="3"/>
        <v>68584</v>
      </c>
    </row>
    <row r="13" spans="1:14" ht="15.75" thickBot="1">
      <c r="A13" s="17" t="s">
        <v>14</v>
      </c>
      <c r="B13" s="18">
        <v>6</v>
      </c>
      <c r="C13" s="18">
        <v>5</v>
      </c>
      <c r="D13" s="47">
        <v>2</v>
      </c>
      <c r="E13" s="18">
        <v>4</v>
      </c>
      <c r="F13" s="18">
        <v>9</v>
      </c>
      <c r="G13" s="18">
        <v>5</v>
      </c>
      <c r="H13" s="18">
        <v>6</v>
      </c>
      <c r="I13" s="18">
        <v>9</v>
      </c>
      <c r="J13" s="18">
        <v>10</v>
      </c>
      <c r="K13" s="30">
        <v>12</v>
      </c>
      <c r="L13" s="26">
        <v>11</v>
      </c>
      <c r="M13" s="31">
        <v>11</v>
      </c>
      <c r="N13" s="11">
        <f t="shared" si="3"/>
        <v>90</v>
      </c>
    </row>
    <row r="14" spans="1:14" ht="15.75" thickBot="1">
      <c r="A14" s="20" t="s">
        <v>15</v>
      </c>
      <c r="B14" s="18">
        <v>37</v>
      </c>
      <c r="C14" s="18">
        <v>30</v>
      </c>
      <c r="D14" s="68">
        <v>30</v>
      </c>
      <c r="E14" s="18">
        <v>25</v>
      </c>
      <c r="F14" s="18">
        <v>39</v>
      </c>
      <c r="G14" s="18">
        <v>26</v>
      </c>
      <c r="H14" s="18">
        <v>50</v>
      </c>
      <c r="I14" s="18">
        <v>42</v>
      </c>
      <c r="J14" s="18">
        <v>56</v>
      </c>
      <c r="K14" s="51">
        <v>35</v>
      </c>
      <c r="L14" s="23">
        <v>30</v>
      </c>
      <c r="M14" s="32">
        <v>42</v>
      </c>
      <c r="N14" s="11">
        <f t="shared" si="3"/>
        <v>442</v>
      </c>
    </row>
    <row r="15" spans="1:14" ht="15.75" thickBot="1">
      <c r="A15" s="20" t="s">
        <v>16</v>
      </c>
      <c r="B15" s="18">
        <v>2508</v>
      </c>
      <c r="C15" s="18">
        <v>2411</v>
      </c>
      <c r="D15" s="47">
        <v>2834</v>
      </c>
      <c r="E15" s="18">
        <v>2532</v>
      </c>
      <c r="F15" s="18">
        <v>2635</v>
      </c>
      <c r="G15" s="18">
        <v>2390</v>
      </c>
      <c r="H15" s="18">
        <v>2509</v>
      </c>
      <c r="I15" s="18">
        <v>2760</v>
      </c>
      <c r="J15" s="18">
        <v>2421</v>
      </c>
      <c r="K15" s="47">
        <v>2257</v>
      </c>
      <c r="L15" s="33">
        <v>2243</v>
      </c>
      <c r="M15" s="31">
        <v>2302</v>
      </c>
      <c r="N15" s="11">
        <f t="shared" si="3"/>
        <v>29802</v>
      </c>
    </row>
    <row r="16" spans="1:14" ht="15.75" thickBot="1">
      <c r="A16" s="20" t="s">
        <v>17</v>
      </c>
      <c r="B16" s="18">
        <v>3199</v>
      </c>
      <c r="C16" s="18">
        <v>2949</v>
      </c>
      <c r="D16" s="47">
        <v>3331</v>
      </c>
      <c r="E16" s="18">
        <v>3546</v>
      </c>
      <c r="F16" s="18">
        <v>3007</v>
      </c>
      <c r="G16" s="18">
        <v>3063</v>
      </c>
      <c r="H16" s="18">
        <v>2704</v>
      </c>
      <c r="I16" s="18">
        <v>3243</v>
      </c>
      <c r="J16" s="18">
        <v>2959</v>
      </c>
      <c r="K16" s="52">
        <v>3397</v>
      </c>
      <c r="L16" s="34">
        <v>3315</v>
      </c>
      <c r="M16" s="32">
        <v>3420</v>
      </c>
      <c r="N16" s="11">
        <f t="shared" si="3"/>
        <v>38133</v>
      </c>
    </row>
    <row r="17" spans="1:14" ht="15.75" thickBot="1">
      <c r="A17" s="20" t="s">
        <v>18</v>
      </c>
      <c r="B17" s="18">
        <v>3</v>
      </c>
      <c r="C17" s="18">
        <v>1</v>
      </c>
      <c r="D17" s="6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47">
        <v>0</v>
      </c>
      <c r="L17" s="26">
        <v>2</v>
      </c>
      <c r="M17" s="31">
        <v>0</v>
      </c>
      <c r="N17" s="11">
        <f t="shared" si="3"/>
        <v>6</v>
      </c>
    </row>
    <row r="18" spans="1:14" ht="15.75" thickBot="1">
      <c r="A18" s="25" t="s">
        <v>33</v>
      </c>
      <c r="B18" s="18">
        <v>0</v>
      </c>
      <c r="C18" s="18">
        <v>0</v>
      </c>
      <c r="D18" s="47">
        <v>12</v>
      </c>
      <c r="E18" s="18">
        <v>21</v>
      </c>
      <c r="F18" s="18">
        <v>12</v>
      </c>
      <c r="G18" s="18">
        <v>20</v>
      </c>
      <c r="H18" s="18">
        <v>4</v>
      </c>
      <c r="I18" s="18">
        <v>2</v>
      </c>
      <c r="J18" s="18">
        <v>3</v>
      </c>
      <c r="K18" s="35">
        <v>1</v>
      </c>
      <c r="L18" s="19">
        <v>16</v>
      </c>
      <c r="M18" s="36">
        <v>20</v>
      </c>
      <c r="N18" s="11">
        <f t="shared" si="3"/>
        <v>111</v>
      </c>
    </row>
    <row r="19" spans="1:14" ht="15.75" thickBot="1">
      <c r="D19" s="67"/>
    </row>
    <row r="20" spans="1:14" ht="15.75" thickBot="1">
      <c r="A20" s="37" t="s">
        <v>20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7</v>
      </c>
      <c r="I20" s="2" t="s">
        <v>8</v>
      </c>
      <c r="J20" s="2" t="s">
        <v>9</v>
      </c>
      <c r="K20" s="2" t="s">
        <v>10</v>
      </c>
      <c r="L20" s="2" t="s">
        <v>11</v>
      </c>
      <c r="M20" s="2" t="s">
        <v>12</v>
      </c>
    </row>
    <row r="21" spans="1:14" ht="15.75" thickBot="1">
      <c r="A21" s="1"/>
      <c r="B21" s="3" t="s">
        <v>13</v>
      </c>
      <c r="C21" s="3" t="s">
        <v>13</v>
      </c>
      <c r="D21" s="3" t="s">
        <v>13</v>
      </c>
      <c r="E21" s="3" t="s">
        <v>13</v>
      </c>
      <c r="F21" s="3" t="s">
        <v>13</v>
      </c>
      <c r="G21" s="3" t="s">
        <v>13</v>
      </c>
      <c r="H21" s="3" t="s">
        <v>13</v>
      </c>
      <c r="I21" s="3" t="s">
        <v>13</v>
      </c>
      <c r="J21" s="3" t="s">
        <v>13</v>
      </c>
      <c r="K21" s="3" t="s">
        <v>13</v>
      </c>
      <c r="L21" s="3" t="s">
        <v>13</v>
      </c>
      <c r="M21" s="3" t="s">
        <v>13</v>
      </c>
    </row>
    <row r="22" spans="1:14" ht="15.75" thickBot="1">
      <c r="A22" s="38" t="s">
        <v>34</v>
      </c>
      <c r="B22" s="14">
        <f>+B23+B24</f>
        <v>4801</v>
      </c>
      <c r="C22" s="14">
        <f t="shared" ref="C22:M22" si="5">+C23+C24</f>
        <v>4266</v>
      </c>
      <c r="D22" s="14">
        <f t="shared" si="5"/>
        <v>5614</v>
      </c>
      <c r="E22" s="14">
        <f t="shared" si="5"/>
        <v>5324</v>
      </c>
      <c r="F22" s="14">
        <f t="shared" si="5"/>
        <v>4889</v>
      </c>
      <c r="G22" s="14">
        <f t="shared" si="5"/>
        <v>4885</v>
      </c>
      <c r="H22" s="14">
        <f t="shared" si="5"/>
        <v>5133</v>
      </c>
      <c r="I22" s="14">
        <f t="shared" si="5"/>
        <v>6131</v>
      </c>
      <c r="J22" s="14">
        <f t="shared" si="5"/>
        <v>5656</v>
      </c>
      <c r="K22" s="14">
        <f t="shared" si="5"/>
        <v>5214</v>
      </c>
      <c r="L22" s="14">
        <f t="shared" si="5"/>
        <v>4785</v>
      </c>
      <c r="M22" s="14">
        <f t="shared" si="5"/>
        <v>4424</v>
      </c>
      <c r="N22" s="11">
        <f t="shared" ref="N22:N30" si="6">SUM(B22:M22)</f>
        <v>61122</v>
      </c>
    </row>
    <row r="23" spans="1:14" s="40" customFormat="1" ht="15.75" thickBot="1">
      <c r="A23" s="20" t="s">
        <v>35</v>
      </c>
      <c r="B23" s="48">
        <v>2524</v>
      </c>
      <c r="C23" s="18">
        <v>2358</v>
      </c>
      <c r="D23" s="18">
        <v>3205</v>
      </c>
      <c r="E23" s="18">
        <v>3167</v>
      </c>
      <c r="F23" s="18">
        <v>2940</v>
      </c>
      <c r="G23" s="18">
        <v>2800</v>
      </c>
      <c r="H23" s="18">
        <v>2884</v>
      </c>
      <c r="I23" s="18">
        <v>3222</v>
      </c>
      <c r="J23" s="18">
        <v>2848</v>
      </c>
      <c r="K23" s="18">
        <v>2605</v>
      </c>
      <c r="L23" s="39">
        <v>2532</v>
      </c>
      <c r="M23" s="39">
        <v>2238</v>
      </c>
      <c r="N23" s="11">
        <f t="shared" si="6"/>
        <v>33323</v>
      </c>
    </row>
    <row r="24" spans="1:14" s="40" customFormat="1" ht="15.75" thickBot="1">
      <c r="A24" s="20" t="s">
        <v>36</v>
      </c>
      <c r="B24" s="18">
        <v>2277</v>
      </c>
      <c r="C24" s="18">
        <v>1908</v>
      </c>
      <c r="D24" s="18">
        <v>2409</v>
      </c>
      <c r="E24" s="18">
        <v>2157</v>
      </c>
      <c r="F24" s="18">
        <v>1949</v>
      </c>
      <c r="G24" s="18">
        <v>2085</v>
      </c>
      <c r="H24" s="18">
        <v>2249</v>
      </c>
      <c r="I24" s="18">
        <v>2909</v>
      </c>
      <c r="J24" s="18">
        <v>2808</v>
      </c>
      <c r="K24" s="18">
        <v>2609</v>
      </c>
      <c r="L24" s="39">
        <v>2253</v>
      </c>
      <c r="M24" s="39">
        <v>2186</v>
      </c>
      <c r="N24" s="11">
        <f t="shared" si="6"/>
        <v>27799</v>
      </c>
    </row>
    <row r="25" spans="1:14" s="40" customFormat="1" ht="15.75" thickBot="1">
      <c r="A25" s="38" t="s">
        <v>37</v>
      </c>
      <c r="B25" s="14">
        <f>+B26+B27+B28+B29+B30</f>
        <v>2137</v>
      </c>
      <c r="C25" s="14">
        <f t="shared" ref="C25:M25" si="7">+C26+C27+C28+C29+C30</f>
        <v>1685</v>
      </c>
      <c r="D25" s="14">
        <f t="shared" si="7"/>
        <v>2404</v>
      </c>
      <c r="E25" s="14">
        <f t="shared" si="7"/>
        <v>2833</v>
      </c>
      <c r="F25" s="14">
        <f t="shared" si="7"/>
        <v>2601</v>
      </c>
      <c r="G25" s="14">
        <f t="shared" si="7"/>
        <v>2973</v>
      </c>
      <c r="H25" s="14">
        <f t="shared" si="7"/>
        <v>2828</v>
      </c>
      <c r="I25" s="14">
        <f t="shared" si="7"/>
        <v>3603</v>
      </c>
      <c r="J25" s="14">
        <f t="shared" si="7"/>
        <v>2961</v>
      </c>
      <c r="K25" s="14">
        <f t="shared" si="7"/>
        <v>3054</v>
      </c>
      <c r="L25" s="14">
        <f t="shared" si="7"/>
        <v>2926</v>
      </c>
      <c r="M25" s="14">
        <f t="shared" si="7"/>
        <v>2461</v>
      </c>
      <c r="N25" s="11">
        <f t="shared" si="6"/>
        <v>32466</v>
      </c>
    </row>
    <row r="26" spans="1:14" ht="15.75" thickBot="1">
      <c r="A26" s="20" t="s">
        <v>19</v>
      </c>
      <c r="B26" s="18">
        <v>439</v>
      </c>
      <c r="C26" s="18">
        <v>116</v>
      </c>
      <c r="D26" s="71">
        <v>192</v>
      </c>
      <c r="E26" s="18">
        <v>829</v>
      </c>
      <c r="F26" s="18">
        <v>670</v>
      </c>
      <c r="G26" s="18">
        <v>743</v>
      </c>
      <c r="H26" s="18">
        <v>700</v>
      </c>
      <c r="I26" s="18">
        <v>979</v>
      </c>
      <c r="J26" s="41">
        <v>885</v>
      </c>
      <c r="K26" s="18">
        <v>879</v>
      </c>
      <c r="L26" s="41">
        <v>727</v>
      </c>
      <c r="M26" s="41">
        <v>675</v>
      </c>
      <c r="N26" s="11">
        <f t="shared" si="6"/>
        <v>7834</v>
      </c>
    </row>
    <row r="27" spans="1:14" ht="15.75" thickBot="1">
      <c r="A27" s="20" t="s">
        <v>38</v>
      </c>
      <c r="B27" s="46">
        <v>480</v>
      </c>
      <c r="C27" s="18">
        <v>412</v>
      </c>
      <c r="D27" s="18">
        <v>614</v>
      </c>
      <c r="E27" s="18">
        <v>522</v>
      </c>
      <c r="F27" s="18">
        <v>531</v>
      </c>
      <c r="G27" s="18">
        <v>498</v>
      </c>
      <c r="H27" s="18">
        <v>554</v>
      </c>
      <c r="I27" s="18">
        <v>703</v>
      </c>
      <c r="J27" s="41">
        <v>571</v>
      </c>
      <c r="K27" s="41">
        <v>680</v>
      </c>
      <c r="L27" s="41">
        <v>652</v>
      </c>
      <c r="M27" s="41">
        <v>572</v>
      </c>
      <c r="N27" s="11">
        <f t="shared" si="6"/>
        <v>6789</v>
      </c>
    </row>
    <row r="28" spans="1:14" ht="15.75" thickBot="1">
      <c r="A28" s="20" t="s">
        <v>39</v>
      </c>
      <c r="B28" s="18">
        <v>265</v>
      </c>
      <c r="C28" s="18">
        <v>267</v>
      </c>
      <c r="D28" s="71">
        <v>373</v>
      </c>
      <c r="E28" s="18">
        <v>550</v>
      </c>
      <c r="F28" s="18">
        <v>497</v>
      </c>
      <c r="G28" s="18">
        <v>513</v>
      </c>
      <c r="H28" s="18">
        <v>476</v>
      </c>
      <c r="I28" s="18">
        <v>523</v>
      </c>
      <c r="J28" s="41">
        <v>355</v>
      </c>
      <c r="K28" s="41">
        <v>448</v>
      </c>
      <c r="L28" s="41">
        <v>410</v>
      </c>
      <c r="M28" s="41">
        <v>324</v>
      </c>
      <c r="N28" s="11">
        <f t="shared" si="6"/>
        <v>5001</v>
      </c>
    </row>
    <row r="29" spans="1:14" ht="15.75" thickBot="1">
      <c r="A29" s="20" t="s">
        <v>40</v>
      </c>
      <c r="B29" s="18">
        <v>591</v>
      </c>
      <c r="C29" s="18">
        <v>593</v>
      </c>
      <c r="D29" s="71">
        <v>822</v>
      </c>
      <c r="E29" s="18">
        <v>773</v>
      </c>
      <c r="F29" s="18">
        <v>688</v>
      </c>
      <c r="G29" s="18">
        <v>862</v>
      </c>
      <c r="H29" s="18">
        <v>787</v>
      </c>
      <c r="I29" s="18">
        <v>836</v>
      </c>
      <c r="J29" s="41">
        <v>730</v>
      </c>
      <c r="K29" s="42">
        <v>671</v>
      </c>
      <c r="L29" s="42">
        <v>799</v>
      </c>
      <c r="M29" s="41">
        <v>577</v>
      </c>
      <c r="N29" s="11">
        <f t="shared" si="6"/>
        <v>8729</v>
      </c>
    </row>
    <row r="30" spans="1:14" ht="15.75" thickBot="1">
      <c r="A30" s="20" t="s">
        <v>41</v>
      </c>
      <c r="B30" s="18">
        <v>362</v>
      </c>
      <c r="C30" s="18">
        <v>297</v>
      </c>
      <c r="D30" s="18">
        <v>403</v>
      </c>
      <c r="E30" s="18">
        <v>159</v>
      </c>
      <c r="F30" s="18">
        <v>215</v>
      </c>
      <c r="G30" s="18">
        <v>357</v>
      </c>
      <c r="H30" s="18">
        <v>311</v>
      </c>
      <c r="I30" s="18">
        <v>562</v>
      </c>
      <c r="J30" s="41">
        <v>420</v>
      </c>
      <c r="K30" s="41">
        <v>376</v>
      </c>
      <c r="L30" s="41">
        <v>338</v>
      </c>
      <c r="M30" s="41">
        <v>313</v>
      </c>
      <c r="N30" s="11">
        <f t="shared" si="6"/>
        <v>4113</v>
      </c>
    </row>
    <row r="31" spans="1:14" ht="15.75" thickBot="1"/>
    <row r="32" spans="1:14" ht="15.75" thickBot="1">
      <c r="A32" s="37" t="s">
        <v>20</v>
      </c>
      <c r="B32" s="2" t="s">
        <v>21</v>
      </c>
      <c r="C32" s="2" t="s">
        <v>22</v>
      </c>
      <c r="D32" s="2" t="s">
        <v>23</v>
      </c>
      <c r="E32" s="2" t="s">
        <v>24</v>
      </c>
      <c r="F32" s="2" t="s">
        <v>25</v>
      </c>
      <c r="G32" s="2" t="s">
        <v>26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</row>
    <row r="33" spans="1:14" ht="15.75" thickBot="1">
      <c r="A33" s="1"/>
      <c r="B33" s="3" t="s">
        <v>13</v>
      </c>
      <c r="C33" s="3" t="s">
        <v>13</v>
      </c>
      <c r="D33" s="3" t="s">
        <v>13</v>
      </c>
      <c r="E33" s="3" t="s">
        <v>13</v>
      </c>
      <c r="F33" s="3" t="s">
        <v>13</v>
      </c>
      <c r="G33" s="3" t="s">
        <v>13</v>
      </c>
      <c r="H33" s="3" t="s">
        <v>13</v>
      </c>
      <c r="I33" s="3" t="s">
        <v>13</v>
      </c>
      <c r="J33" s="3" t="s">
        <v>13</v>
      </c>
      <c r="K33" s="3" t="s">
        <v>13</v>
      </c>
      <c r="L33" s="3" t="s">
        <v>13</v>
      </c>
      <c r="M33" s="3" t="s">
        <v>13</v>
      </c>
    </row>
    <row r="34" spans="1:14" ht="15.75" thickBot="1">
      <c r="A34" s="49" t="s">
        <v>42</v>
      </c>
      <c r="B34" s="50">
        <f>+B35+B36</f>
        <v>14295</v>
      </c>
      <c r="C34" s="50">
        <f t="shared" ref="C34:M34" si="8">+C35+C36</f>
        <v>13022</v>
      </c>
      <c r="D34" s="50">
        <f t="shared" si="8"/>
        <v>15661</v>
      </c>
      <c r="E34" s="50">
        <f t="shared" si="8"/>
        <v>15848</v>
      </c>
      <c r="F34" s="50">
        <f t="shared" si="8"/>
        <v>14602</v>
      </c>
      <c r="G34" s="50">
        <f t="shared" si="8"/>
        <v>14169</v>
      </c>
      <c r="H34" s="50">
        <f t="shared" si="8"/>
        <v>13928</v>
      </c>
      <c r="I34" s="50">
        <f t="shared" si="8"/>
        <v>15258</v>
      </c>
      <c r="J34" s="50">
        <f t="shared" si="8"/>
        <v>14106</v>
      </c>
      <c r="K34" s="50">
        <f t="shared" si="8"/>
        <v>15165</v>
      </c>
      <c r="L34" s="50">
        <f t="shared" si="8"/>
        <v>14562</v>
      </c>
      <c r="M34" s="50">
        <f t="shared" si="8"/>
        <v>14598</v>
      </c>
      <c r="N34" s="11">
        <f t="shared" ref="N34:N36" si="9">SUM(B34:M34)</f>
        <v>175214</v>
      </c>
    </row>
    <row r="35" spans="1:14" ht="15.75" thickBot="1">
      <c r="A35" s="53" t="s">
        <v>27</v>
      </c>
      <c r="B35" s="47">
        <v>6613</v>
      </c>
      <c r="C35" s="55">
        <v>6242</v>
      </c>
      <c r="D35" s="47">
        <v>7099</v>
      </c>
      <c r="E35" s="55">
        <v>6954</v>
      </c>
      <c r="F35" s="47">
        <v>6414</v>
      </c>
      <c r="G35" s="55">
        <v>6200</v>
      </c>
      <c r="H35" s="47">
        <v>6080</v>
      </c>
      <c r="I35" s="55">
        <v>6859</v>
      </c>
      <c r="J35" s="47">
        <v>6121</v>
      </c>
      <c r="K35" s="55">
        <v>6577</v>
      </c>
      <c r="L35" s="47">
        <v>6484</v>
      </c>
      <c r="M35" s="57">
        <v>6651</v>
      </c>
      <c r="N35" s="11">
        <f t="shared" si="9"/>
        <v>78294</v>
      </c>
    </row>
    <row r="36" spans="1:14" ht="15.75" thickBot="1">
      <c r="A36" s="6" t="s">
        <v>28</v>
      </c>
      <c r="B36" s="54">
        <v>7682</v>
      </c>
      <c r="C36" s="7">
        <v>6780</v>
      </c>
      <c r="D36" s="71">
        <v>8562</v>
      </c>
      <c r="E36" s="7">
        <v>8894</v>
      </c>
      <c r="F36" s="56">
        <v>8188</v>
      </c>
      <c r="G36" s="7">
        <v>7969</v>
      </c>
      <c r="H36" s="56">
        <v>7848</v>
      </c>
      <c r="I36" s="7">
        <v>8399</v>
      </c>
      <c r="J36" s="56">
        <v>7985</v>
      </c>
      <c r="K36" s="7">
        <v>8588</v>
      </c>
      <c r="L36" s="58">
        <v>8078</v>
      </c>
      <c r="M36" s="75">
        <v>7947</v>
      </c>
      <c r="N36" s="11">
        <f t="shared" si="9"/>
        <v>96920</v>
      </c>
    </row>
    <row r="37" spans="1:14" ht="15.75" thickBot="1">
      <c r="A37" s="6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9"/>
    </row>
    <row r="38" spans="1:14" ht="15.75" thickBot="1">
      <c r="A38" s="1" t="s">
        <v>20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</row>
    <row r="39" spans="1:14" ht="15.75" thickBot="1">
      <c r="A39" s="1"/>
      <c r="B39" s="3" t="s">
        <v>13</v>
      </c>
      <c r="C39" s="3" t="s">
        <v>13</v>
      </c>
      <c r="D39" s="3" t="s">
        <v>13</v>
      </c>
      <c r="E39" s="3" t="s">
        <v>13</v>
      </c>
      <c r="F39" s="3" t="s">
        <v>13</v>
      </c>
      <c r="G39" s="3" t="s">
        <v>13</v>
      </c>
      <c r="H39" s="3" t="s">
        <v>13</v>
      </c>
      <c r="I39" s="3" t="s">
        <v>13</v>
      </c>
      <c r="J39" s="3" t="s">
        <v>13</v>
      </c>
      <c r="K39" s="3" t="s">
        <v>13</v>
      </c>
      <c r="L39" s="3" t="s">
        <v>13</v>
      </c>
      <c r="M39" s="3" t="s">
        <v>13</v>
      </c>
    </row>
    <row r="40" spans="1:14" ht="15.75" thickBot="1">
      <c r="A40" s="5" t="s">
        <v>43</v>
      </c>
      <c r="B40" s="4">
        <f>+B41+B42+B43</f>
        <v>6534</v>
      </c>
      <c r="C40" s="4">
        <f t="shared" ref="C40:M40" si="10">+C41+C42+C43</f>
        <v>5788</v>
      </c>
      <c r="D40" s="4">
        <f t="shared" si="10"/>
        <v>7246</v>
      </c>
      <c r="E40" s="4">
        <f t="shared" si="10"/>
        <v>7464</v>
      </c>
      <c r="F40" s="4">
        <f t="shared" si="10"/>
        <v>7007</v>
      </c>
      <c r="G40" s="4">
        <f t="shared" si="10"/>
        <v>6881</v>
      </c>
      <c r="H40" s="4">
        <f t="shared" si="10"/>
        <v>6638</v>
      </c>
      <c r="I40" s="4">
        <f t="shared" si="10"/>
        <v>7162</v>
      </c>
      <c r="J40" s="4">
        <f t="shared" si="10"/>
        <v>6755</v>
      </c>
      <c r="K40" s="4">
        <f t="shared" si="10"/>
        <v>6753</v>
      </c>
      <c r="L40" s="4">
        <f t="shared" si="10"/>
        <v>6828</v>
      </c>
      <c r="M40" s="4">
        <f t="shared" si="10"/>
        <v>6596</v>
      </c>
      <c r="N40" s="11">
        <f t="shared" ref="N40:N43" si="11">SUM(B40:M40)</f>
        <v>81652</v>
      </c>
    </row>
    <row r="41" spans="1:14" ht="15.75" thickBot="1">
      <c r="A41" s="59" t="s">
        <v>29</v>
      </c>
      <c r="B41" s="60">
        <v>4067</v>
      </c>
      <c r="C41" s="51">
        <v>3610</v>
      </c>
      <c r="D41" s="69">
        <v>4635</v>
      </c>
      <c r="E41" s="51">
        <v>4697</v>
      </c>
      <c r="F41" s="60">
        <v>4382</v>
      </c>
      <c r="G41" s="51">
        <v>4413</v>
      </c>
      <c r="H41" s="60">
        <v>4172</v>
      </c>
      <c r="I41" s="51">
        <v>4488</v>
      </c>
      <c r="J41" s="60">
        <v>4094</v>
      </c>
      <c r="K41" s="51">
        <v>4409</v>
      </c>
      <c r="L41" s="60">
        <v>4366</v>
      </c>
      <c r="M41" s="51">
        <v>4188</v>
      </c>
      <c r="N41" s="11">
        <f t="shared" si="11"/>
        <v>51521</v>
      </c>
    </row>
    <row r="42" spans="1:14" ht="15.75" thickBot="1">
      <c r="A42" s="62" t="s">
        <v>30</v>
      </c>
      <c r="B42" s="63">
        <v>2205</v>
      </c>
      <c r="C42" s="47">
        <v>1992</v>
      </c>
      <c r="D42" s="71">
        <v>2410</v>
      </c>
      <c r="E42" s="47">
        <v>2532</v>
      </c>
      <c r="F42" s="55">
        <v>2390</v>
      </c>
      <c r="G42" s="47">
        <v>2250</v>
      </c>
      <c r="H42" s="55">
        <v>2243</v>
      </c>
      <c r="I42" s="47">
        <v>2406</v>
      </c>
      <c r="J42" s="64">
        <v>2411</v>
      </c>
      <c r="K42" s="65">
        <v>2094</v>
      </c>
      <c r="L42" s="66">
        <v>2222</v>
      </c>
      <c r="M42" s="47">
        <v>2194</v>
      </c>
      <c r="N42" s="11">
        <f t="shared" si="11"/>
        <v>27349</v>
      </c>
    </row>
    <row r="43" spans="1:14" ht="15.75" thickBot="1">
      <c r="A43" s="61" t="s">
        <v>31</v>
      </c>
      <c r="B43" s="7">
        <v>262</v>
      </c>
      <c r="C43" s="56">
        <v>186</v>
      </c>
      <c r="D43" s="70">
        <v>201</v>
      </c>
      <c r="E43" s="56">
        <v>235</v>
      </c>
      <c r="F43" s="7">
        <v>235</v>
      </c>
      <c r="G43" s="56">
        <v>218</v>
      </c>
      <c r="H43" s="7">
        <v>223</v>
      </c>
      <c r="I43" s="56">
        <v>268</v>
      </c>
      <c r="J43" s="8">
        <v>250</v>
      </c>
      <c r="K43" s="61">
        <v>250</v>
      </c>
      <c r="L43" s="8">
        <v>240</v>
      </c>
      <c r="M43" s="61">
        <v>214</v>
      </c>
      <c r="N43" s="11">
        <f t="shared" si="11"/>
        <v>2782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URGENCIA REAL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Andrade Aguilante</dc:creator>
  <cp:lastModifiedBy>guillermo.pinto</cp:lastModifiedBy>
  <dcterms:created xsi:type="dcterms:W3CDTF">2013-02-11T11:20:00Z</dcterms:created>
  <dcterms:modified xsi:type="dcterms:W3CDTF">2014-04-09T19:26:33Z</dcterms:modified>
</cp:coreProperties>
</file>